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2CB59C0B-E497-445E-882F-4EFF36F859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<sst xmlns="http://schemas.openxmlformats.org/spreadsheetml/2006/main" count="66" uniqueCount="66">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</sst>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C49" sqref="C49"/>
    </sheetView>
  </sheetViews>
  <sheetFormatPr baseColWidth="10" defaultColWidth="11.44140625" defaultRowHeight="10.199999999999999" x14ac:dyDescent="0.2"/>
  <cols>
    <col min="1" max="1" width="0.33203125" style="1" customWidth="1"/>
    <col min="2" max="2" width="1.109375" style="1" customWidth="1"/>
    <col min="3" max="3" width="62.44140625" style="1" customWidth="1"/>
    <col min="4" max="4" width="15.6640625" style="1" customWidth="1"/>
    <col min="5" max="5" width="18.6640625" style="1" customWidth="1"/>
    <col min="6" max="6" width="15.6640625" style="1" customWidth="1"/>
    <col min="7" max="9" width="15.664062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49307804.149999999</v>
      </c>
      <c r="E9" s="16">
        <f>SUM(E10:E17)</f>
        <v>13403451.630000001</v>
      </c>
      <c r="F9" s="16">
        <f t="shared" ref="F9:I9" si="1">SUM(F10:F17)</f>
        <v>62711255.780000001</v>
      </c>
      <c r="G9" s="16">
        <f t="shared" si="1"/>
        <v>38495730.079999998</v>
      </c>
      <c r="H9" s="16">
        <f t="shared" si="1"/>
        <v>38495730.079999998</v>
      </c>
      <c r="I9" s="16">
        <f t="shared" si="1"/>
        <v>24215525.699999996</v>
      </c>
    </row>
    <row r="10" spans="1:9" x14ac:dyDescent="0.2">
      <c r="A10" s="15" t="s">
        <v>43</v>
      </c>
      <c r="B10" s="6"/>
      <c r="C10" s="3" t="s">
        <v>4</v>
      </c>
      <c r="D10" s="17">
        <v>34500927.229999997</v>
      </c>
      <c r="E10" s="17">
        <v>11271978.82</v>
      </c>
      <c r="F10" s="17">
        <f t="shared" ref="F10:F17" si="2">D10+E10</f>
        <v>45772906.049999997</v>
      </c>
      <c r="G10" s="17">
        <v>27887522.760000002</v>
      </c>
      <c r="H10" s="17">
        <v>27887522.760000002</v>
      </c>
      <c r="I10" s="17">
        <f t="shared" ref="I10:I17" si="3">F10-G10</f>
        <v>17885383.289999995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14806876.92</v>
      </c>
      <c r="E12" s="17">
        <v>2131472.81</v>
      </c>
      <c r="F12" s="17">
        <f t="shared" si="2"/>
        <v>16938349.73</v>
      </c>
      <c r="G12" s="17">
        <v>10608207.32</v>
      </c>
      <c r="H12" s="17">
        <v>10608207.32</v>
      </c>
      <c r="I12" s="17">
        <f t="shared" si="3"/>
        <v>6330142.4100000001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2644809.19</v>
      </c>
      <c r="E18" s="16">
        <f>SUM(E19:E21)</f>
        <v>606.05999999999995</v>
      </c>
      <c r="F18" s="16">
        <f t="shared" ref="F18:I18" si="4">SUM(F19:F21)</f>
        <v>2645415.25</v>
      </c>
      <c r="G18" s="16">
        <f t="shared" si="4"/>
        <v>2056822.5</v>
      </c>
      <c r="H18" s="16">
        <f t="shared" si="4"/>
        <v>2056822.5</v>
      </c>
      <c r="I18" s="16">
        <f t="shared" si="4"/>
        <v>588592.75</v>
      </c>
    </row>
    <row r="19" spans="1:9" x14ac:dyDescent="0.2">
      <c r="A19" s="15" t="s">
        <v>51</v>
      </c>
      <c r="B19" s="6"/>
      <c r="C19" s="3" t="s">
        <v>13</v>
      </c>
      <c r="D19" s="17">
        <v>2644809.19</v>
      </c>
      <c r="E19" s="17">
        <v>606.05999999999995</v>
      </c>
      <c r="F19" s="17">
        <f t="shared" ref="F19:F21" si="5">D19+E19</f>
        <v>2645415.25</v>
      </c>
      <c r="G19" s="17">
        <v>2056822.5</v>
      </c>
      <c r="H19" s="17">
        <v>2056822.5</v>
      </c>
      <c r="I19" s="17">
        <f t="shared" ref="I19:I21" si="6">F19-G19</f>
        <v>588592.75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51952613.339999996</v>
      </c>
      <c r="E35" s="18">
        <f t="shared" ref="E35:I35" si="16">SUM(E6+E9+E18+E22+E25+E30+E32+E33+E34)</f>
        <v>13404057.690000001</v>
      </c>
      <c r="F35" s="18">
        <f t="shared" si="16"/>
        <v>65356671.030000001</v>
      </c>
      <c r="G35" s="18">
        <f t="shared" si="16"/>
        <v>40552552.579999998</v>
      </c>
      <c r="H35" s="18">
        <f t="shared" si="16"/>
        <v>40552552.579999998</v>
      </c>
      <c r="I35" s="18">
        <f t="shared" si="16"/>
        <v>24804118.449999996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39370078740157483" right="0.39370078740157483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2021-10-28T19:02:23Z</cp:lastPrinted>
  <dcterms:created xsi:type="dcterms:W3CDTF">2012-12-11T21:13:37Z</dcterms:created>
  <dcterms:modified xsi:type="dcterms:W3CDTF">2021-10-28T19:02:44Z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